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5\25-04-03-LIMOGES-ACCELERATEUR A PARTICULES-CHU LIMOGES\05-DCE\X. Rendu Ingépole DCE\2-DPGF\"/>
    </mc:Choice>
  </mc:AlternateContent>
  <xr:revisionPtr revIDLastSave="0" documentId="13_ncr:1_{8E072C97-8903-449E-885A-874FB8373E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3 MENUISERIES INTERIEUR" sheetId="1" r:id="rId1"/>
  </sheets>
  <definedNames>
    <definedName name="_xlnm.Print_Titles" localSheetId="0">'Lot N°03 MENUISERIES INTERIEUR'!$1:$2</definedName>
    <definedName name="_xlnm.Print_Area" localSheetId="0">'Lot N°03 MENUISERIES INTERIEUR'!$A$1:$G$75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9" i="1"/>
  <c r="G11" i="1"/>
  <c r="G14" i="1"/>
  <c r="G18" i="1"/>
  <c r="G21" i="1"/>
  <c r="G22" i="1"/>
  <c r="G25" i="1"/>
  <c r="G26" i="1"/>
  <c r="G27" i="1"/>
  <c r="G29" i="1"/>
  <c r="G32" i="1"/>
  <c r="G35" i="1"/>
  <c r="G38" i="1"/>
  <c r="G40" i="1"/>
  <c r="G44" i="1"/>
  <c r="G46" i="1"/>
  <c r="G47" i="1"/>
  <c r="G48" i="1"/>
  <c r="G50" i="1"/>
  <c r="G53" i="1"/>
  <c r="G55" i="1"/>
  <c r="G57" i="1"/>
  <c r="G59" i="1"/>
  <c r="G61" i="1"/>
  <c r="G64" i="1"/>
  <c r="G65" i="1"/>
  <c r="G68" i="1"/>
  <c r="G69" i="1"/>
  <c r="G72" i="1"/>
  <c r="B73" i="1"/>
  <c r="G73" i="1" l="1"/>
  <c r="G74" i="1" s="1"/>
</calcChain>
</file>

<file path=xl/sharedStrings.xml><?xml version="1.0" encoding="utf-8"?>
<sst xmlns="http://schemas.openxmlformats.org/spreadsheetml/2006/main" count="238" uniqueCount="238">
  <si>
    <t>DESIGNATION</t>
  </si>
  <si>
    <t>U</t>
  </si>
  <si>
    <t>Quantité</t>
  </si>
  <si>
    <t>Quantité ENTREPRISE</t>
  </si>
  <si>
    <t>Prix en €</t>
  </si>
  <si>
    <t>Total en €</t>
  </si>
  <si>
    <t>03.1</t>
  </si>
  <si>
    <t>DESCRIPTION DES OUVRAGES</t>
  </si>
  <si>
    <t>CH3</t>
  </si>
  <si>
    <t>03.1.2</t>
  </si>
  <si>
    <t>TRAVAUX PREPARATOIRES DE CHANTIER</t>
  </si>
  <si>
    <t>CH4</t>
  </si>
  <si>
    <t>03.1.2.1</t>
  </si>
  <si>
    <t>CLOISONNEMENT PROVISOIRE DE CHANTIER</t>
  </si>
  <si>
    <t>CH5</t>
  </si>
  <si>
    <t>L'ensemble suivant CCTP</t>
  </si>
  <si>
    <t>For</t>
  </si>
  <si>
    <t>ART</t>
  </si>
  <si>
    <t>000-E216</t>
  </si>
  <si>
    <t>03.1.2.2</t>
  </si>
  <si>
    <t>CHEMINEMENT PIEDS PROPRES ET TAPIS</t>
  </si>
  <si>
    <t>CH5</t>
  </si>
  <si>
    <t>L'ensemble suivant CCTP</t>
  </si>
  <si>
    <t>For</t>
  </si>
  <si>
    <t>ART</t>
  </si>
  <si>
    <t>000-E217</t>
  </si>
  <si>
    <t>03.1.2.3</t>
  </si>
  <si>
    <t>NETTOYAGE QUOTIDIEN DE LA ZONE CHANTIER</t>
  </si>
  <si>
    <t>CH5</t>
  </si>
  <si>
    <t>L'ensemble suivant CCTP</t>
  </si>
  <si>
    <t>Ens</t>
  </si>
  <si>
    <t>ART</t>
  </si>
  <si>
    <t>000-E240</t>
  </si>
  <si>
    <t>03.1.3</t>
  </si>
  <si>
    <t>DEPOSE-REPOSE</t>
  </si>
  <si>
    <t>CH4</t>
  </si>
  <si>
    <t>03.1.3.1</t>
  </si>
  <si>
    <t>TABLEAUX/SIGNALETIQUES</t>
  </si>
  <si>
    <t>CH5</t>
  </si>
  <si>
    <t>L'ensemble suivant CCTP</t>
  </si>
  <si>
    <t>Ens</t>
  </si>
  <si>
    <t>ART</t>
  </si>
  <si>
    <t>JET-G456</t>
  </si>
  <si>
    <t>03.1.4</t>
  </si>
  <si>
    <t>BLOCS-PORTES</t>
  </si>
  <si>
    <t>CH4</t>
  </si>
  <si>
    <t>03.1.4.1</t>
  </si>
  <si>
    <t>DEPOSE/EVACUATION</t>
  </si>
  <si>
    <t>CH5</t>
  </si>
  <si>
    <t>03.1.4.1.1</t>
  </si>
  <si>
    <t>D'OBTURATION DE PORTE EXISTANTE</t>
  </si>
  <si>
    <t>CH6</t>
  </si>
  <si>
    <t>L'ensemble suivant CCTP</t>
  </si>
  <si>
    <t>U</t>
  </si>
  <si>
    <t>ART</t>
  </si>
  <si>
    <t>JET-F408</t>
  </si>
  <si>
    <t>03.1.4.2</t>
  </si>
  <si>
    <t>BLOCS-PORTES "AME PLEINE"</t>
  </si>
  <si>
    <t>CH5</t>
  </si>
  <si>
    <t>03.1.4.2.1</t>
  </si>
  <si>
    <t>SIMPLE ACTION "1 VANTAIL-FINITION STRATIFIEE"</t>
  </si>
  <si>
    <t>CH6</t>
  </si>
  <si>
    <t>Dimension : 0.93/2.04m ht</t>
  </si>
  <si>
    <t>U</t>
  </si>
  <si>
    <t>ART</t>
  </si>
  <si>
    <t>ERI-F430</t>
  </si>
  <si>
    <t>Dimension : 0.83/2.04m ht</t>
  </si>
  <si>
    <t>U</t>
  </si>
  <si>
    <t>ART</t>
  </si>
  <si>
    <t>ERI-B560</t>
  </si>
  <si>
    <t>03.1.4.3</t>
  </si>
  <si>
    <t>BLOCS-PORTES "EI 30' "</t>
  </si>
  <si>
    <t>CH5</t>
  </si>
  <si>
    <t>03.1.4.3.1</t>
  </si>
  <si>
    <t>SIMPLE ACTION "1 VANTAIL-FINITION STRATIFIEE"</t>
  </si>
  <si>
    <t>CH6</t>
  </si>
  <si>
    <t>Dimensions : 1.03/2.04m ht - FP - EI 30'</t>
  </si>
  <si>
    <t>U</t>
  </si>
  <si>
    <t>ART</t>
  </si>
  <si>
    <t>000-E219</t>
  </si>
  <si>
    <t>Dimensions : 0.93/2.04m ht - FP - EI 30'</t>
  </si>
  <si>
    <t>U</t>
  </si>
  <si>
    <t>ART</t>
  </si>
  <si>
    <t>000-A572</t>
  </si>
  <si>
    <t>Dimensions : 0.83/2.04m ht - FP - EI 30'</t>
  </si>
  <si>
    <t>U</t>
  </si>
  <si>
    <t>ART</t>
  </si>
  <si>
    <t>000-E218</t>
  </si>
  <si>
    <t>03.1.4.3.2</t>
  </si>
  <si>
    <t>SIMPLE ACTION "2 VANTAUX TIERCES-FINITION STRATIFIEE"</t>
  </si>
  <si>
    <t>CH6</t>
  </si>
  <si>
    <t>De 1.03+0.63/2.04m ht - FP - EI 30'</t>
  </si>
  <si>
    <t>U</t>
  </si>
  <si>
    <t>ART</t>
  </si>
  <si>
    <t>000-E220</t>
  </si>
  <si>
    <t>03.1.4.4</t>
  </si>
  <si>
    <t>ACCESSOIRES</t>
  </si>
  <si>
    <t>CH5</t>
  </si>
  <si>
    <t>03.1.4.4.1</t>
  </si>
  <si>
    <t>BARRES DE TIRAGE</t>
  </si>
  <si>
    <t>CH6</t>
  </si>
  <si>
    <t>L'ensemble suivant CCTP</t>
  </si>
  <si>
    <t>U</t>
  </si>
  <si>
    <t>ART</t>
  </si>
  <si>
    <t>PROTPDEC</t>
  </si>
  <si>
    <t>03.1.5</t>
  </si>
  <si>
    <t>TRAPPES</t>
  </si>
  <si>
    <t>CH4</t>
  </si>
  <si>
    <t>03.1.5.1</t>
  </si>
  <si>
    <t>DE VISITE "VERTICALE"</t>
  </si>
  <si>
    <t>CH5</t>
  </si>
  <si>
    <t>Trappe de 430/430mm</t>
  </si>
  <si>
    <t>U</t>
  </si>
  <si>
    <t>ART</t>
  </si>
  <si>
    <t>JET-A960</t>
  </si>
  <si>
    <t>03.1.6</t>
  </si>
  <si>
    <t>PROTECTIONS DIVERSES</t>
  </si>
  <si>
    <t>CH4</t>
  </si>
  <si>
    <t>03.1.6.1</t>
  </si>
  <si>
    <t>PROTECTIONS DES PAROIS</t>
  </si>
  <si>
    <t>CH5</t>
  </si>
  <si>
    <t>L'ensemble suivant CCTP - Hauteur 1.30 m ht</t>
  </si>
  <si>
    <t>M2</t>
  </si>
  <si>
    <t>ART</t>
  </si>
  <si>
    <t>JET-G894</t>
  </si>
  <si>
    <t>03.1.6.2</t>
  </si>
  <si>
    <t>PROTECTIONS D'ANGLES SAILLANTS</t>
  </si>
  <si>
    <t>CH5</t>
  </si>
  <si>
    <t>Pour l'ensemble suivant CCTP</t>
  </si>
  <si>
    <t>U</t>
  </si>
  <si>
    <t>ART</t>
  </si>
  <si>
    <t>000-C596</t>
  </si>
  <si>
    <t>03.1.7</t>
  </si>
  <si>
    <t>MOBILIER/AGENCEMENT</t>
  </si>
  <si>
    <t>CH4</t>
  </si>
  <si>
    <t>03.1.7.1</t>
  </si>
  <si>
    <t>ETAGERES</t>
  </si>
  <si>
    <t>CH5</t>
  </si>
  <si>
    <t>03.1.7.1.1</t>
  </si>
  <si>
    <t>ETAGERE "AGGLOMERE STRATIFIE"</t>
  </si>
  <si>
    <t>CH6</t>
  </si>
  <si>
    <t>Largeur suivant plans</t>
  </si>
  <si>
    <t>ML</t>
  </si>
  <si>
    <t>ART</t>
  </si>
  <si>
    <t>JET-E489</t>
  </si>
  <si>
    <t>03.1.7.2</t>
  </si>
  <si>
    <t>MEUBLES DE RANGEMENTS</t>
  </si>
  <si>
    <t>CH5</t>
  </si>
  <si>
    <t>Pour l'ensemble suivant CCTP : meuble 1</t>
  </si>
  <si>
    <t>U</t>
  </si>
  <si>
    <t>ART</t>
  </si>
  <si>
    <t>JET-E497</t>
  </si>
  <si>
    <t>Pour l'ensemble suivant CCTP : meuble 2</t>
  </si>
  <si>
    <t>U</t>
  </si>
  <si>
    <t>ART</t>
  </si>
  <si>
    <t>000-E238</t>
  </si>
  <si>
    <t>Pour l'ensemble suivant CCTP : meuble 3</t>
  </si>
  <si>
    <t>U</t>
  </si>
  <si>
    <t>ART</t>
  </si>
  <si>
    <t>000-E239</t>
  </si>
  <si>
    <t>03.1.7.3</t>
  </si>
  <si>
    <t>PLAN DE TRAVAIL "AGGLOMERE/STRATIFIE"</t>
  </si>
  <si>
    <t>CH5</t>
  </si>
  <si>
    <t>Plateau à bord arrondi</t>
  </si>
  <si>
    <t>ML</t>
  </si>
  <si>
    <t>ART</t>
  </si>
  <si>
    <t>ERI-B942</t>
  </si>
  <si>
    <t>03.1.7.4</t>
  </si>
  <si>
    <t>BANCS</t>
  </si>
  <si>
    <t>CH5</t>
  </si>
  <si>
    <t>03.1.7.4.1</t>
  </si>
  <si>
    <t>EN MEDIUM STRATIFIE</t>
  </si>
  <si>
    <t>CH6</t>
  </si>
  <si>
    <t>L'ensemble suivant CCTP</t>
  </si>
  <si>
    <t>U</t>
  </si>
  <si>
    <t>ART</t>
  </si>
  <si>
    <t>JET-G324</t>
  </si>
  <si>
    <t>03.1.7.4.2</t>
  </si>
  <si>
    <t>DE VESTIAIRES PREFABRIQUE</t>
  </si>
  <si>
    <t>CH6</t>
  </si>
  <si>
    <t>Banc mur/sol classique suivant CCTP</t>
  </si>
  <si>
    <t>ML</t>
  </si>
  <si>
    <t>ART</t>
  </si>
  <si>
    <t>JET-A956</t>
  </si>
  <si>
    <t>03.1.7.5</t>
  </si>
  <si>
    <t>PATERES</t>
  </si>
  <si>
    <t>CH5</t>
  </si>
  <si>
    <t>Patères unitaires a 2 têtes - Aluminium</t>
  </si>
  <si>
    <t>U</t>
  </si>
  <si>
    <t>ART</t>
  </si>
  <si>
    <t>JET-F795</t>
  </si>
  <si>
    <t>03.1.7.6</t>
  </si>
  <si>
    <t>POTENCE DE LEVAGE</t>
  </si>
  <si>
    <t>CH5</t>
  </si>
  <si>
    <t>L'ensemble suivant CCTP</t>
  </si>
  <si>
    <t>U</t>
  </si>
  <si>
    <t>ART</t>
  </si>
  <si>
    <t>000-E226</t>
  </si>
  <si>
    <t>03.1.7.7</t>
  </si>
  <si>
    <t>BAGUETTES ET HABILLAGE DIVERS DE FINITIONS</t>
  </si>
  <si>
    <t>CH5</t>
  </si>
  <si>
    <t>L'ensemble suivant CCTP</t>
  </si>
  <si>
    <t>Ens</t>
  </si>
  <si>
    <t>ART</t>
  </si>
  <si>
    <t>ERI-I104</t>
  </si>
  <si>
    <t>03.1.8</t>
  </si>
  <si>
    <t>SIGNALETIQUE</t>
  </si>
  <si>
    <t>CH4</t>
  </si>
  <si>
    <t>03.1.8.1</t>
  </si>
  <si>
    <t>SIGNALETIQUE EN PLAQUES SPM DECOUPEES</t>
  </si>
  <si>
    <t>CH5</t>
  </si>
  <si>
    <t>L'ensemble suivant CCTP : pour les accès cabines 1 et 2</t>
  </si>
  <si>
    <t>U</t>
  </si>
  <si>
    <t>ART</t>
  </si>
  <si>
    <t>000-E159</t>
  </si>
  <si>
    <t>L'ensemble suivant CCTP : pour l'accès salle de commande/bunker</t>
  </si>
  <si>
    <t>U</t>
  </si>
  <si>
    <t>ART</t>
  </si>
  <si>
    <t>000-E160</t>
  </si>
  <si>
    <t>03.1.9</t>
  </si>
  <si>
    <t>DIVERS</t>
  </si>
  <si>
    <t>CH4</t>
  </si>
  <si>
    <t>03.1.9.1</t>
  </si>
  <si>
    <t>ORGANIGRAMME</t>
  </si>
  <si>
    <t>CH5</t>
  </si>
  <si>
    <t>Organigramme - Cylindre "Sur existant"</t>
  </si>
  <si>
    <t>U</t>
  </si>
  <si>
    <t>ART</t>
  </si>
  <si>
    <t>JET-E098</t>
  </si>
  <si>
    <t>Organigramme - 1/2 Cylindre "Existant"</t>
  </si>
  <si>
    <t>U</t>
  </si>
  <si>
    <t>ART</t>
  </si>
  <si>
    <t>JET-E099</t>
  </si>
  <si>
    <t>Montant HT du Lot N°03 MENUISERIES INTERIEURES BOIS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</si>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</sst>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35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4" fillId="0" borderId="6" xfId="10" applyBorder="1">
      <alignment horizontal="left" vertical="top" wrapText="1" inden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6" xfId="14" applyBorder="1">
      <alignment horizontal="left" vertical="top" wrapText="1" indent="1"/>
    </xf>
    <xf numFmtId="0" fontId="9" fillId="0" borderId="6" xfId="18" applyBorder="1">
      <alignment horizontal="left" vertical="top" wrapText="1" indent="1"/>
    </xf>
    <xf numFmtId="0" fontId="1" fillId="0" borderId="9" xfId="1" applyBorder="1">
      <alignment horizontal="left" vertical="top" wrapText="1"/>
    </xf>
    <xf numFmtId="0" fontId="12" fillId="0" borderId="6" xfId="27" applyBorder="1">
      <alignment horizontal="left" vertical="top" wrapText="1" inden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0" fillId="0" borderId="6" xfId="22" applyBorder="1">
      <alignment horizontal="left" vertical="top" wrapText="1" indent="1"/>
    </xf>
    <xf numFmtId="0" fontId="22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3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5</xdr:col>
      <xdr:colOff>191625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CHU DUPUYTREN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INSTALLATION DUN NOUVEL ACCELERATEUR A PARTICULES SUR LE SITE DU CHU DE LIMOGES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DCE - Lot N°03 MENUISERIES INTERIEURES BOIS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7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L8" sqref="L8"/>
    </sheetView>
  </sheetViews>
  <sheetFormatPr baseColWidth="10" defaultColWidth="10.7109375" defaultRowHeight="15" x14ac:dyDescent="0.25"/>
  <cols>
    <col min="1" max="1" width="15.7109375" customWidth="1"/>
    <col min="2" max="2" width="50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8.099999999999994" customHeight="1" x14ac:dyDescent="0.25">
      <c r="A1" s="32"/>
      <c r="B1" s="33"/>
      <c r="C1" s="33"/>
      <c r="D1" s="33"/>
      <c r="E1" s="33"/>
      <c r="F1" s="33"/>
      <c r="G1" s="34"/>
    </row>
    <row r="2" spans="1:702" ht="45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</row>
    <row r="3" spans="1:702" x14ac:dyDescent="0.25">
      <c r="A3" s="5"/>
      <c r="B3" s="6"/>
      <c r="C3" s="7"/>
      <c r="D3" s="7"/>
      <c r="E3" s="7"/>
      <c r="F3" s="7"/>
      <c r="G3" s="8"/>
    </row>
    <row r="4" spans="1:702" ht="18" x14ac:dyDescent="0.25">
      <c r="A4" s="9" t="s">
        <v>6</v>
      </c>
      <c r="B4" s="10" t="s">
        <v>7</v>
      </c>
      <c r="C4" s="11"/>
      <c r="D4" s="11"/>
      <c r="E4" s="11"/>
      <c r="F4" s="11"/>
      <c r="G4" s="12"/>
      <c r="ZY4" t="s">
        <v>8</v>
      </c>
      <c r="ZZ4" s="13"/>
    </row>
    <row r="5" spans="1:702" ht="15.75" customHeight="1" x14ac:dyDescent="0.25">
      <c r="A5" s="9" t="s">
        <v>9</v>
      </c>
      <c r="B5" s="14" t="s">
        <v>10</v>
      </c>
      <c r="C5" s="11"/>
      <c r="D5" s="11"/>
      <c r="E5" s="11"/>
      <c r="F5" s="11"/>
      <c r="G5" s="12"/>
      <c r="ZY5" t="s">
        <v>11</v>
      </c>
      <c r="ZZ5" s="13"/>
    </row>
    <row r="6" spans="1:702" ht="15.75" customHeight="1" x14ac:dyDescent="0.25">
      <c r="A6" s="9" t="s">
        <v>12</v>
      </c>
      <c r="B6" s="15" t="s">
        <v>13</v>
      </c>
      <c r="C6" s="11"/>
      <c r="D6" s="11"/>
      <c r="E6" s="11"/>
      <c r="F6" s="11"/>
      <c r="G6" s="12"/>
      <c r="ZY6" t="s">
        <v>14</v>
      </c>
      <c r="ZZ6" s="13"/>
    </row>
    <row r="7" spans="1:702" ht="15.75" x14ac:dyDescent="0.25">
      <c r="A7" s="16"/>
      <c r="B7" s="17" t="s">
        <v>15</v>
      </c>
      <c r="C7" s="18" t="s">
        <v>16</v>
      </c>
      <c r="D7" s="19">
        <v>1</v>
      </c>
      <c r="E7" s="20"/>
      <c r="F7" s="21"/>
      <c r="G7" s="22">
        <f>ROUND(D7*F7,2)</f>
        <v>0</v>
      </c>
      <c r="ZY7" t="s">
        <v>17</v>
      </c>
      <c r="ZZ7" s="13" t="s">
        <v>18</v>
      </c>
    </row>
    <row r="8" spans="1:702" ht="15.75" x14ac:dyDescent="0.25">
      <c r="A8" s="9" t="s">
        <v>19</v>
      </c>
      <c r="B8" s="15" t="s">
        <v>20</v>
      </c>
      <c r="C8" s="11"/>
      <c r="D8" s="11"/>
      <c r="E8" s="11"/>
      <c r="F8" s="11"/>
      <c r="G8" s="12"/>
      <c r="ZY8" t="s">
        <v>21</v>
      </c>
      <c r="ZZ8" s="13"/>
    </row>
    <row r="9" spans="1:702" ht="15.75" x14ac:dyDescent="0.25">
      <c r="A9" s="16"/>
      <c r="B9" s="17" t="s">
        <v>22</v>
      </c>
      <c r="C9" s="18" t="s">
        <v>23</v>
      </c>
      <c r="D9" s="19">
        <v>1</v>
      </c>
      <c r="E9" s="20"/>
      <c r="F9" s="21"/>
      <c r="G9" s="22">
        <f>ROUND(D9*F9,2)</f>
        <v>0</v>
      </c>
      <c r="ZY9" t="s">
        <v>24</v>
      </c>
      <c r="ZZ9" s="13" t="s">
        <v>25</v>
      </c>
    </row>
    <row r="10" spans="1:702" ht="30" x14ac:dyDescent="0.25">
      <c r="A10" s="9" t="s">
        <v>26</v>
      </c>
      <c r="B10" s="15" t="s">
        <v>27</v>
      </c>
      <c r="C10" s="11"/>
      <c r="D10" s="11"/>
      <c r="E10" s="11"/>
      <c r="F10" s="11"/>
      <c r="G10" s="12"/>
      <c r="ZY10" t="s">
        <v>28</v>
      </c>
      <c r="ZZ10" s="13"/>
    </row>
    <row r="11" spans="1:702" ht="15.75" x14ac:dyDescent="0.25">
      <c r="A11" s="16"/>
      <c r="B11" s="17" t="s">
        <v>29</v>
      </c>
      <c r="C11" s="18" t="s">
        <v>30</v>
      </c>
      <c r="D11" s="19">
        <v>1</v>
      </c>
      <c r="E11" s="20"/>
      <c r="F11" s="21"/>
      <c r="G11" s="22">
        <f>ROUND(D11*F11,2)</f>
        <v>0</v>
      </c>
      <c r="ZY11" t="s">
        <v>31</v>
      </c>
      <c r="ZZ11" s="13" t="s">
        <v>32</v>
      </c>
    </row>
    <row r="12" spans="1:702" ht="15.75" x14ac:dyDescent="0.25">
      <c r="A12" s="9" t="s">
        <v>33</v>
      </c>
      <c r="B12" s="14" t="s">
        <v>34</v>
      </c>
      <c r="C12" s="11"/>
      <c r="D12" s="11"/>
      <c r="E12" s="11"/>
      <c r="F12" s="11"/>
      <c r="G12" s="12"/>
      <c r="ZY12" t="s">
        <v>35</v>
      </c>
      <c r="ZZ12" s="13"/>
    </row>
    <row r="13" spans="1:702" ht="15.75" x14ac:dyDescent="0.25">
      <c r="A13" s="9" t="s">
        <v>36</v>
      </c>
      <c r="B13" s="15" t="s">
        <v>37</v>
      </c>
      <c r="C13" s="11"/>
      <c r="D13" s="11"/>
      <c r="E13" s="11"/>
      <c r="F13" s="11"/>
      <c r="G13" s="12"/>
      <c r="ZY13" t="s">
        <v>38</v>
      </c>
      <c r="ZZ13" s="13"/>
    </row>
    <row r="14" spans="1:702" ht="15.75" x14ac:dyDescent="0.25">
      <c r="A14" s="16"/>
      <c r="B14" s="17" t="s">
        <v>39</v>
      </c>
      <c r="C14" s="18" t="s">
        <v>40</v>
      </c>
      <c r="D14" s="19">
        <v>1</v>
      </c>
      <c r="E14" s="20"/>
      <c r="F14" s="21"/>
      <c r="G14" s="22">
        <f>ROUND(D14*F14,2)</f>
        <v>0</v>
      </c>
      <c r="ZY14" t="s">
        <v>41</v>
      </c>
      <c r="ZZ14" s="13" t="s">
        <v>42</v>
      </c>
    </row>
    <row r="15" spans="1:702" ht="15.75" x14ac:dyDescent="0.25">
      <c r="A15" s="9" t="s">
        <v>43</v>
      </c>
      <c r="B15" s="14" t="s">
        <v>44</v>
      </c>
      <c r="C15" s="11"/>
      <c r="D15" s="11"/>
      <c r="E15" s="11"/>
      <c r="F15" s="11"/>
      <c r="G15" s="12"/>
      <c r="ZY15" t="s">
        <v>45</v>
      </c>
      <c r="ZZ15" s="13"/>
    </row>
    <row r="16" spans="1:702" ht="15.75" x14ac:dyDescent="0.25">
      <c r="A16" s="9" t="s">
        <v>46</v>
      </c>
      <c r="B16" s="15" t="s">
        <v>47</v>
      </c>
      <c r="C16" s="11"/>
      <c r="D16" s="11"/>
      <c r="E16" s="11"/>
      <c r="F16" s="11"/>
      <c r="G16" s="12"/>
      <c r="ZY16" t="s">
        <v>48</v>
      </c>
      <c r="ZZ16" s="13"/>
    </row>
    <row r="17" spans="1:702" ht="15.75" x14ac:dyDescent="0.25">
      <c r="A17" s="9" t="s">
        <v>49</v>
      </c>
      <c r="B17" s="23" t="s">
        <v>50</v>
      </c>
      <c r="C17" s="11"/>
      <c r="D17" s="11"/>
      <c r="E17" s="11"/>
      <c r="F17" s="11"/>
      <c r="G17" s="12"/>
      <c r="ZY17" t="s">
        <v>51</v>
      </c>
      <c r="ZZ17" s="13"/>
    </row>
    <row r="18" spans="1:702" ht="15.75" x14ac:dyDescent="0.25">
      <c r="A18" s="16"/>
      <c r="B18" s="17" t="s">
        <v>52</v>
      </c>
      <c r="C18" s="18" t="s">
        <v>53</v>
      </c>
      <c r="D18" s="19">
        <v>1</v>
      </c>
      <c r="E18" s="20"/>
      <c r="F18" s="21"/>
      <c r="G18" s="22">
        <f>ROUND(D18*F18,2)</f>
        <v>0</v>
      </c>
      <c r="ZY18" t="s">
        <v>54</v>
      </c>
      <c r="ZZ18" s="13" t="s">
        <v>55</v>
      </c>
    </row>
    <row r="19" spans="1:702" ht="15.75" x14ac:dyDescent="0.25">
      <c r="A19" s="9" t="s">
        <v>56</v>
      </c>
      <c r="B19" s="15" t="s">
        <v>57</v>
      </c>
      <c r="C19" s="11"/>
      <c r="D19" s="11"/>
      <c r="E19" s="11"/>
      <c r="F19" s="11"/>
      <c r="G19" s="12"/>
      <c r="ZY19" t="s">
        <v>58</v>
      </c>
      <c r="ZZ19" s="13"/>
    </row>
    <row r="20" spans="1:702" ht="15.75" x14ac:dyDescent="0.25">
      <c r="A20" s="9" t="s">
        <v>59</v>
      </c>
      <c r="B20" s="23" t="s">
        <v>60</v>
      </c>
      <c r="C20" s="11"/>
      <c r="D20" s="11"/>
      <c r="E20" s="11"/>
      <c r="F20" s="11"/>
      <c r="G20" s="12"/>
      <c r="ZY20" t="s">
        <v>61</v>
      </c>
      <c r="ZZ20" s="13"/>
    </row>
    <row r="21" spans="1:702" ht="15.75" x14ac:dyDescent="0.25">
      <c r="A21" s="16"/>
      <c r="B21" s="17" t="s">
        <v>62</v>
      </c>
      <c r="C21" s="18" t="s">
        <v>63</v>
      </c>
      <c r="D21" s="19">
        <v>1</v>
      </c>
      <c r="E21" s="20"/>
      <c r="F21" s="21"/>
      <c r="G21" s="22">
        <f>ROUND(D21*F21,2)</f>
        <v>0</v>
      </c>
      <c r="ZY21" t="s">
        <v>64</v>
      </c>
      <c r="ZZ21" s="13" t="s">
        <v>65</v>
      </c>
    </row>
    <row r="22" spans="1:702" ht="15.75" x14ac:dyDescent="0.25">
      <c r="A22" s="16"/>
      <c r="B22" s="17" t="s">
        <v>66</v>
      </c>
      <c r="C22" s="18" t="s">
        <v>67</v>
      </c>
      <c r="D22" s="19">
        <v>1</v>
      </c>
      <c r="E22" s="20"/>
      <c r="F22" s="21"/>
      <c r="G22" s="22">
        <f>ROUND(D22*F22,2)</f>
        <v>0</v>
      </c>
      <c r="ZY22" t="s">
        <v>68</v>
      </c>
      <c r="ZZ22" s="13" t="s">
        <v>69</v>
      </c>
    </row>
    <row r="23" spans="1:702" ht="15.75" x14ac:dyDescent="0.25">
      <c r="A23" s="9" t="s">
        <v>70</v>
      </c>
      <c r="B23" s="15" t="s">
        <v>71</v>
      </c>
      <c r="C23" s="11"/>
      <c r="D23" s="11"/>
      <c r="E23" s="11"/>
      <c r="F23" s="11"/>
      <c r="G23" s="12"/>
      <c r="ZY23" t="s">
        <v>72</v>
      </c>
      <c r="ZZ23" s="13"/>
    </row>
    <row r="24" spans="1:702" ht="15.75" x14ac:dyDescent="0.25">
      <c r="A24" s="9" t="s">
        <v>73</v>
      </c>
      <c r="B24" s="23" t="s">
        <v>74</v>
      </c>
      <c r="C24" s="11"/>
      <c r="D24" s="11"/>
      <c r="E24" s="11"/>
      <c r="F24" s="11"/>
      <c r="G24" s="12"/>
      <c r="ZY24" t="s">
        <v>75</v>
      </c>
      <c r="ZZ24" s="13"/>
    </row>
    <row r="25" spans="1:702" ht="15.75" x14ac:dyDescent="0.25">
      <c r="A25" s="16"/>
      <c r="B25" s="17" t="s">
        <v>76</v>
      </c>
      <c r="C25" s="18" t="s">
        <v>77</v>
      </c>
      <c r="D25" s="19">
        <v>1</v>
      </c>
      <c r="E25" s="20"/>
      <c r="F25" s="21"/>
      <c r="G25" s="22">
        <f>ROUND(D25*F25,2)</f>
        <v>0</v>
      </c>
      <c r="ZY25" t="s">
        <v>78</v>
      </c>
      <c r="ZZ25" s="13" t="s">
        <v>79</v>
      </c>
    </row>
    <row r="26" spans="1:702" ht="15.75" x14ac:dyDescent="0.25">
      <c r="A26" s="16"/>
      <c r="B26" s="17" t="s">
        <v>80</v>
      </c>
      <c r="C26" s="18" t="s">
        <v>81</v>
      </c>
      <c r="D26" s="19">
        <v>1</v>
      </c>
      <c r="E26" s="20"/>
      <c r="F26" s="21"/>
      <c r="G26" s="22">
        <f>ROUND(D26*F26,2)</f>
        <v>0</v>
      </c>
      <c r="ZY26" t="s">
        <v>82</v>
      </c>
      <c r="ZZ26" s="13" t="s">
        <v>83</v>
      </c>
    </row>
    <row r="27" spans="1:702" ht="15.75" x14ac:dyDescent="0.25">
      <c r="A27" s="16"/>
      <c r="B27" s="17" t="s">
        <v>84</v>
      </c>
      <c r="C27" s="18" t="s">
        <v>85</v>
      </c>
      <c r="D27" s="19">
        <v>1</v>
      </c>
      <c r="E27" s="20"/>
      <c r="F27" s="21"/>
      <c r="G27" s="22">
        <f>ROUND(D27*F27,2)</f>
        <v>0</v>
      </c>
      <c r="ZY27" t="s">
        <v>86</v>
      </c>
      <c r="ZZ27" s="13" t="s">
        <v>87</v>
      </c>
    </row>
    <row r="28" spans="1:702" ht="31.5" x14ac:dyDescent="0.25">
      <c r="A28" s="9" t="s">
        <v>88</v>
      </c>
      <c r="B28" s="23" t="s">
        <v>89</v>
      </c>
      <c r="C28" s="11"/>
      <c r="D28" s="11"/>
      <c r="E28" s="11"/>
      <c r="F28" s="11"/>
      <c r="G28" s="12"/>
      <c r="ZY28" t="s">
        <v>90</v>
      </c>
      <c r="ZZ28" s="13"/>
    </row>
    <row r="29" spans="1:702" ht="15.75" x14ac:dyDescent="0.25">
      <c r="A29" s="16"/>
      <c r="B29" s="17" t="s">
        <v>91</v>
      </c>
      <c r="C29" s="18" t="s">
        <v>92</v>
      </c>
      <c r="D29" s="19">
        <v>1</v>
      </c>
      <c r="E29" s="20"/>
      <c r="F29" s="21"/>
      <c r="G29" s="22">
        <f>ROUND(D29*F29,2)</f>
        <v>0</v>
      </c>
      <c r="ZY29" t="s">
        <v>93</v>
      </c>
      <c r="ZZ29" s="13" t="s">
        <v>94</v>
      </c>
    </row>
    <row r="30" spans="1:702" ht="15.75" x14ac:dyDescent="0.25">
      <c r="A30" s="9" t="s">
        <v>95</v>
      </c>
      <c r="B30" s="15" t="s">
        <v>96</v>
      </c>
      <c r="C30" s="11"/>
      <c r="D30" s="11"/>
      <c r="E30" s="11"/>
      <c r="F30" s="11"/>
      <c r="G30" s="12"/>
      <c r="ZY30" t="s">
        <v>97</v>
      </c>
      <c r="ZZ30" s="13"/>
    </row>
    <row r="31" spans="1:702" ht="15.75" x14ac:dyDescent="0.25">
      <c r="A31" s="9" t="s">
        <v>98</v>
      </c>
      <c r="B31" s="23" t="s">
        <v>99</v>
      </c>
      <c r="C31" s="11"/>
      <c r="D31" s="11"/>
      <c r="E31" s="11"/>
      <c r="F31" s="11"/>
      <c r="G31" s="12"/>
      <c r="ZY31" t="s">
        <v>100</v>
      </c>
      <c r="ZZ31" s="13"/>
    </row>
    <row r="32" spans="1:702" ht="15.75" x14ac:dyDescent="0.25">
      <c r="A32" s="16"/>
      <c r="B32" s="17" t="s">
        <v>101</v>
      </c>
      <c r="C32" s="18" t="s">
        <v>102</v>
      </c>
      <c r="D32" s="19">
        <v>1</v>
      </c>
      <c r="E32" s="20"/>
      <c r="F32" s="21"/>
      <c r="G32" s="22">
        <f>ROUND(D32*F32,2)</f>
        <v>0</v>
      </c>
      <c r="ZY32" t="s">
        <v>103</v>
      </c>
      <c r="ZZ32" s="13" t="s">
        <v>104</v>
      </c>
    </row>
    <row r="33" spans="1:702" ht="15.75" x14ac:dyDescent="0.25">
      <c r="A33" s="9" t="s">
        <v>105</v>
      </c>
      <c r="B33" s="14" t="s">
        <v>106</v>
      </c>
      <c r="C33" s="11"/>
      <c r="D33" s="11"/>
      <c r="E33" s="11"/>
      <c r="F33" s="11"/>
      <c r="G33" s="12"/>
      <c r="ZY33" t="s">
        <v>107</v>
      </c>
      <c r="ZZ33" s="13"/>
    </row>
    <row r="34" spans="1:702" ht="15.75" x14ac:dyDescent="0.25">
      <c r="A34" s="9" t="s">
        <v>108</v>
      </c>
      <c r="B34" s="15" t="s">
        <v>109</v>
      </c>
      <c r="C34" s="11"/>
      <c r="D34" s="11"/>
      <c r="E34" s="11"/>
      <c r="F34" s="11"/>
      <c r="G34" s="12"/>
      <c r="ZY34" t="s">
        <v>110</v>
      </c>
      <c r="ZZ34" s="13"/>
    </row>
    <row r="35" spans="1:702" ht="15.75" x14ac:dyDescent="0.25">
      <c r="A35" s="16"/>
      <c r="B35" s="17" t="s">
        <v>111</v>
      </c>
      <c r="C35" s="18" t="s">
        <v>112</v>
      </c>
      <c r="D35" s="19">
        <v>2</v>
      </c>
      <c r="E35" s="20"/>
      <c r="F35" s="21"/>
      <c r="G35" s="22">
        <f>ROUND(D35*F35,2)</f>
        <v>0</v>
      </c>
      <c r="ZY35" t="s">
        <v>113</v>
      </c>
      <c r="ZZ35" s="13" t="s">
        <v>114</v>
      </c>
    </row>
    <row r="36" spans="1:702" ht="15.75" x14ac:dyDescent="0.25">
      <c r="A36" s="9" t="s">
        <v>115</v>
      </c>
      <c r="B36" s="14" t="s">
        <v>116</v>
      </c>
      <c r="C36" s="11"/>
      <c r="D36" s="11"/>
      <c r="E36" s="11"/>
      <c r="F36" s="11"/>
      <c r="G36" s="12"/>
      <c r="ZY36" t="s">
        <v>117</v>
      </c>
      <c r="ZZ36" s="13"/>
    </row>
    <row r="37" spans="1:702" ht="15.75" x14ac:dyDescent="0.25">
      <c r="A37" s="9" t="s">
        <v>118</v>
      </c>
      <c r="B37" s="15" t="s">
        <v>119</v>
      </c>
      <c r="C37" s="11"/>
      <c r="D37" s="11"/>
      <c r="E37" s="11"/>
      <c r="F37" s="11"/>
      <c r="G37" s="12"/>
      <c r="ZY37" t="s">
        <v>120</v>
      </c>
      <c r="ZZ37" s="13"/>
    </row>
    <row r="38" spans="1:702" ht="15.75" x14ac:dyDescent="0.25">
      <c r="A38" s="16"/>
      <c r="B38" s="17" t="s">
        <v>121</v>
      </c>
      <c r="C38" s="18" t="s">
        <v>122</v>
      </c>
      <c r="D38" s="21">
        <v>48.2</v>
      </c>
      <c r="E38" s="20"/>
      <c r="F38" s="21"/>
      <c r="G38" s="22">
        <f>ROUND(D38*F38,2)</f>
        <v>0</v>
      </c>
      <c r="ZY38" t="s">
        <v>123</v>
      </c>
      <c r="ZZ38" s="13" t="s">
        <v>124</v>
      </c>
    </row>
    <row r="39" spans="1:702" ht="15.75" x14ac:dyDescent="0.25">
      <c r="A39" s="9" t="s">
        <v>125</v>
      </c>
      <c r="B39" s="15" t="s">
        <v>126</v>
      </c>
      <c r="C39" s="11"/>
      <c r="D39" s="11"/>
      <c r="E39" s="11"/>
      <c r="F39" s="11"/>
      <c r="G39" s="12"/>
      <c r="ZY39" t="s">
        <v>127</v>
      </c>
      <c r="ZZ39" s="13"/>
    </row>
    <row r="40" spans="1:702" ht="15.75" x14ac:dyDescent="0.25">
      <c r="A40" s="16"/>
      <c r="B40" s="17" t="s">
        <v>128</v>
      </c>
      <c r="C40" s="18" t="s">
        <v>129</v>
      </c>
      <c r="D40" s="19">
        <v>14</v>
      </c>
      <c r="E40" s="20"/>
      <c r="F40" s="21"/>
      <c r="G40" s="22">
        <f>ROUND(D40*F40,2)</f>
        <v>0</v>
      </c>
      <c r="ZY40" t="s">
        <v>130</v>
      </c>
      <c r="ZZ40" s="13" t="s">
        <v>131</v>
      </c>
    </row>
    <row r="41" spans="1:702" ht="15.75" x14ac:dyDescent="0.25">
      <c r="A41" s="9" t="s">
        <v>132</v>
      </c>
      <c r="B41" s="14" t="s">
        <v>133</v>
      </c>
      <c r="C41" s="11"/>
      <c r="D41" s="11"/>
      <c r="E41" s="11"/>
      <c r="F41" s="11"/>
      <c r="G41" s="12"/>
      <c r="ZY41" t="s">
        <v>134</v>
      </c>
      <c r="ZZ41" s="13"/>
    </row>
    <row r="42" spans="1:702" ht="15.75" x14ac:dyDescent="0.25">
      <c r="A42" s="9" t="s">
        <v>135</v>
      </c>
      <c r="B42" s="15" t="s">
        <v>136</v>
      </c>
      <c r="C42" s="11"/>
      <c r="D42" s="11"/>
      <c r="E42" s="11"/>
      <c r="F42" s="11"/>
      <c r="G42" s="12"/>
      <c r="ZY42" t="s">
        <v>137</v>
      </c>
      <c r="ZZ42" s="13"/>
    </row>
    <row r="43" spans="1:702" ht="15.75" x14ac:dyDescent="0.25">
      <c r="A43" s="9" t="s">
        <v>138</v>
      </c>
      <c r="B43" s="23" t="s">
        <v>139</v>
      </c>
      <c r="C43" s="11"/>
      <c r="D43" s="11"/>
      <c r="E43" s="11"/>
      <c r="F43" s="11"/>
      <c r="G43" s="12"/>
      <c r="ZY43" t="s">
        <v>140</v>
      </c>
      <c r="ZZ43" s="13"/>
    </row>
    <row r="44" spans="1:702" ht="15.75" x14ac:dyDescent="0.25">
      <c r="A44" s="16"/>
      <c r="B44" s="17" t="s">
        <v>141</v>
      </c>
      <c r="C44" s="18" t="s">
        <v>142</v>
      </c>
      <c r="D44" s="21">
        <v>7.5</v>
      </c>
      <c r="E44" s="20"/>
      <c r="F44" s="21"/>
      <c r="G44" s="22">
        <f>ROUND(D44*F44,2)</f>
        <v>0</v>
      </c>
      <c r="ZY44" t="s">
        <v>143</v>
      </c>
      <c r="ZZ44" s="13" t="s">
        <v>144</v>
      </c>
    </row>
    <row r="45" spans="1:702" ht="15.75" x14ac:dyDescent="0.25">
      <c r="A45" s="9" t="s">
        <v>145</v>
      </c>
      <c r="B45" s="15" t="s">
        <v>146</v>
      </c>
      <c r="C45" s="11"/>
      <c r="D45" s="11"/>
      <c r="E45" s="11"/>
      <c r="F45" s="11"/>
      <c r="G45" s="12"/>
      <c r="ZY45" t="s">
        <v>147</v>
      </c>
      <c r="ZZ45" s="13"/>
    </row>
    <row r="46" spans="1:702" ht="15.75" x14ac:dyDescent="0.25">
      <c r="A46" s="16"/>
      <c r="B46" s="17" t="s">
        <v>148</v>
      </c>
      <c r="C46" s="18" t="s">
        <v>149</v>
      </c>
      <c r="D46" s="19">
        <v>1</v>
      </c>
      <c r="E46" s="20"/>
      <c r="F46" s="21"/>
      <c r="G46" s="22">
        <f>ROUND(D46*F46,2)</f>
        <v>0</v>
      </c>
      <c r="ZY46" t="s">
        <v>150</v>
      </c>
      <c r="ZZ46" s="13" t="s">
        <v>151</v>
      </c>
    </row>
    <row r="47" spans="1:702" ht="15.75" x14ac:dyDescent="0.25">
      <c r="A47" s="16"/>
      <c r="B47" s="17" t="s">
        <v>152</v>
      </c>
      <c r="C47" s="18" t="s">
        <v>153</v>
      </c>
      <c r="D47" s="19">
        <v>1</v>
      </c>
      <c r="E47" s="20"/>
      <c r="F47" s="21"/>
      <c r="G47" s="22">
        <f>ROUND(D47*F47,2)</f>
        <v>0</v>
      </c>
      <c r="ZY47" t="s">
        <v>154</v>
      </c>
      <c r="ZZ47" s="13" t="s">
        <v>155</v>
      </c>
    </row>
    <row r="48" spans="1:702" ht="15.75" x14ac:dyDescent="0.25">
      <c r="A48" s="16"/>
      <c r="B48" s="17" t="s">
        <v>156</v>
      </c>
      <c r="C48" s="18" t="s">
        <v>157</v>
      </c>
      <c r="D48" s="19">
        <v>1</v>
      </c>
      <c r="E48" s="20"/>
      <c r="F48" s="21"/>
      <c r="G48" s="22">
        <f>ROUND(D48*F48,2)</f>
        <v>0</v>
      </c>
      <c r="ZY48" t="s">
        <v>158</v>
      </c>
      <c r="ZZ48" s="13" t="s">
        <v>159</v>
      </c>
    </row>
    <row r="49" spans="1:702" ht="15.75" x14ac:dyDescent="0.25">
      <c r="A49" s="9" t="s">
        <v>160</v>
      </c>
      <c r="B49" s="15" t="s">
        <v>161</v>
      </c>
      <c r="C49" s="11"/>
      <c r="D49" s="11"/>
      <c r="E49" s="11"/>
      <c r="F49" s="11"/>
      <c r="G49" s="12"/>
      <c r="ZY49" t="s">
        <v>162</v>
      </c>
      <c r="ZZ49" s="13"/>
    </row>
    <row r="50" spans="1:702" ht="15.75" x14ac:dyDescent="0.25">
      <c r="A50" s="16"/>
      <c r="B50" s="17" t="s">
        <v>163</v>
      </c>
      <c r="C50" s="18" t="s">
        <v>164</v>
      </c>
      <c r="D50" s="21">
        <v>7.5</v>
      </c>
      <c r="E50" s="20"/>
      <c r="F50" s="21"/>
      <c r="G50" s="22">
        <f>ROUND(D50*F50,2)</f>
        <v>0</v>
      </c>
      <c r="ZY50" t="s">
        <v>165</v>
      </c>
      <c r="ZZ50" s="13" t="s">
        <v>166</v>
      </c>
    </row>
    <row r="51" spans="1:702" ht="15.75" x14ac:dyDescent="0.25">
      <c r="A51" s="9" t="s">
        <v>167</v>
      </c>
      <c r="B51" s="15" t="s">
        <v>168</v>
      </c>
      <c r="C51" s="11"/>
      <c r="D51" s="11"/>
      <c r="E51" s="11"/>
      <c r="F51" s="11"/>
      <c r="G51" s="12"/>
      <c r="ZY51" t="s">
        <v>169</v>
      </c>
      <c r="ZZ51" s="13"/>
    </row>
    <row r="52" spans="1:702" ht="15.75" x14ac:dyDescent="0.25">
      <c r="A52" s="9" t="s">
        <v>170</v>
      </c>
      <c r="B52" s="23" t="s">
        <v>171</v>
      </c>
      <c r="C52" s="11"/>
      <c r="D52" s="11"/>
      <c r="E52" s="11"/>
      <c r="F52" s="11"/>
      <c r="G52" s="12"/>
      <c r="ZY52" t="s">
        <v>172</v>
      </c>
      <c r="ZZ52" s="13"/>
    </row>
    <row r="53" spans="1:702" ht="15.75" x14ac:dyDescent="0.25">
      <c r="A53" s="16"/>
      <c r="B53" s="17" t="s">
        <v>173</v>
      </c>
      <c r="C53" s="18" t="s">
        <v>174</v>
      </c>
      <c r="D53" s="19">
        <v>1</v>
      </c>
      <c r="E53" s="20"/>
      <c r="F53" s="21"/>
      <c r="G53" s="22">
        <f>ROUND(D53*F53,2)</f>
        <v>0</v>
      </c>
      <c r="ZY53" t="s">
        <v>175</v>
      </c>
      <c r="ZZ53" s="13" t="s">
        <v>176</v>
      </c>
    </row>
    <row r="54" spans="1:702" ht="15.75" x14ac:dyDescent="0.25">
      <c r="A54" s="9" t="s">
        <v>177</v>
      </c>
      <c r="B54" s="23" t="s">
        <v>178</v>
      </c>
      <c r="C54" s="11"/>
      <c r="D54" s="11"/>
      <c r="E54" s="11"/>
      <c r="F54" s="11"/>
      <c r="G54" s="12"/>
      <c r="ZY54" t="s">
        <v>179</v>
      </c>
      <c r="ZZ54" s="13"/>
    </row>
    <row r="55" spans="1:702" ht="15.75" x14ac:dyDescent="0.25">
      <c r="A55" s="16"/>
      <c r="B55" s="17" t="s">
        <v>180</v>
      </c>
      <c r="C55" s="18" t="s">
        <v>181</v>
      </c>
      <c r="D55" s="21">
        <v>1.92</v>
      </c>
      <c r="E55" s="20"/>
      <c r="F55" s="21"/>
      <c r="G55" s="22">
        <f>ROUND(D55*F55,2)</f>
        <v>0</v>
      </c>
      <c r="ZY55" t="s">
        <v>182</v>
      </c>
      <c r="ZZ55" s="13" t="s">
        <v>183</v>
      </c>
    </row>
    <row r="56" spans="1:702" ht="15.75" x14ac:dyDescent="0.25">
      <c r="A56" s="9" t="s">
        <v>184</v>
      </c>
      <c r="B56" s="15" t="s">
        <v>185</v>
      </c>
      <c r="C56" s="11"/>
      <c r="D56" s="11"/>
      <c r="E56" s="11"/>
      <c r="F56" s="11"/>
      <c r="G56" s="12"/>
      <c r="ZY56" t="s">
        <v>186</v>
      </c>
      <c r="ZZ56" s="13"/>
    </row>
    <row r="57" spans="1:702" ht="15.75" x14ac:dyDescent="0.25">
      <c r="A57" s="16"/>
      <c r="B57" s="17" t="s">
        <v>187</v>
      </c>
      <c r="C57" s="18" t="s">
        <v>188</v>
      </c>
      <c r="D57" s="19">
        <v>4</v>
      </c>
      <c r="E57" s="20"/>
      <c r="F57" s="21"/>
      <c r="G57" s="22">
        <f>ROUND(D57*F57,2)</f>
        <v>0</v>
      </c>
      <c r="ZY57" t="s">
        <v>189</v>
      </c>
      <c r="ZZ57" s="13" t="s">
        <v>190</v>
      </c>
    </row>
    <row r="58" spans="1:702" ht="15.75" x14ac:dyDescent="0.25">
      <c r="A58" s="9" t="s">
        <v>191</v>
      </c>
      <c r="B58" s="15" t="s">
        <v>192</v>
      </c>
      <c r="C58" s="11"/>
      <c r="D58" s="11"/>
      <c r="E58" s="11"/>
      <c r="F58" s="11"/>
      <c r="G58" s="12"/>
      <c r="ZY58" t="s">
        <v>193</v>
      </c>
      <c r="ZZ58" s="13"/>
    </row>
    <row r="59" spans="1:702" ht="15.75" x14ac:dyDescent="0.25">
      <c r="A59" s="16"/>
      <c r="B59" s="17" t="s">
        <v>194</v>
      </c>
      <c r="C59" s="18" t="s">
        <v>195</v>
      </c>
      <c r="D59" s="19">
        <v>1</v>
      </c>
      <c r="E59" s="20"/>
      <c r="F59" s="21"/>
      <c r="G59" s="22">
        <f>ROUND(D59*F59,2)</f>
        <v>0</v>
      </c>
      <c r="ZY59" t="s">
        <v>196</v>
      </c>
      <c r="ZZ59" s="13" t="s">
        <v>197</v>
      </c>
    </row>
    <row r="60" spans="1:702" ht="30" x14ac:dyDescent="0.25">
      <c r="A60" s="9" t="s">
        <v>198</v>
      </c>
      <c r="B60" s="15" t="s">
        <v>199</v>
      </c>
      <c r="C60" s="11"/>
      <c r="D60" s="11"/>
      <c r="E60" s="11"/>
      <c r="F60" s="11"/>
      <c r="G60" s="12"/>
      <c r="ZY60" t="s">
        <v>200</v>
      </c>
      <c r="ZZ60" s="13"/>
    </row>
    <row r="61" spans="1:702" ht="15.75" x14ac:dyDescent="0.25">
      <c r="A61" s="16"/>
      <c r="B61" s="17" t="s">
        <v>201</v>
      </c>
      <c r="C61" s="18" t="s">
        <v>202</v>
      </c>
      <c r="D61" s="19">
        <v>1</v>
      </c>
      <c r="E61" s="20"/>
      <c r="F61" s="21"/>
      <c r="G61" s="22">
        <f>ROUND(D61*F61,2)</f>
        <v>0</v>
      </c>
      <c r="ZY61" t="s">
        <v>203</v>
      </c>
      <c r="ZZ61" s="13" t="s">
        <v>204</v>
      </c>
    </row>
    <row r="62" spans="1:702" ht="15.75" x14ac:dyDescent="0.25">
      <c r="A62" s="9" t="s">
        <v>205</v>
      </c>
      <c r="B62" s="14" t="s">
        <v>206</v>
      </c>
      <c r="C62" s="11"/>
      <c r="D62" s="11"/>
      <c r="E62" s="11"/>
      <c r="F62" s="11"/>
      <c r="G62" s="12"/>
      <c r="ZY62" t="s">
        <v>207</v>
      </c>
      <c r="ZZ62" s="13"/>
    </row>
    <row r="63" spans="1:702" ht="30" x14ac:dyDescent="0.25">
      <c r="A63" s="9" t="s">
        <v>208</v>
      </c>
      <c r="B63" s="15" t="s">
        <v>209</v>
      </c>
      <c r="C63" s="11"/>
      <c r="D63" s="11"/>
      <c r="E63" s="11"/>
      <c r="F63" s="11"/>
      <c r="G63" s="12"/>
      <c r="ZY63" t="s">
        <v>210</v>
      </c>
      <c r="ZZ63" s="13"/>
    </row>
    <row r="64" spans="1:702" ht="15.75" x14ac:dyDescent="0.25">
      <c r="A64" s="16"/>
      <c r="B64" s="17" t="s">
        <v>211</v>
      </c>
      <c r="C64" s="18" t="s">
        <v>212</v>
      </c>
      <c r="D64" s="19">
        <v>2</v>
      </c>
      <c r="E64" s="20"/>
      <c r="F64" s="21"/>
      <c r="G64" s="22">
        <f>ROUND(D64*F64,2)</f>
        <v>0</v>
      </c>
      <c r="ZY64" t="s">
        <v>213</v>
      </c>
      <c r="ZZ64" s="13" t="s">
        <v>214</v>
      </c>
    </row>
    <row r="65" spans="1:702" ht="25.5" x14ac:dyDescent="0.25">
      <c r="A65" s="16"/>
      <c r="B65" s="17" t="s">
        <v>215</v>
      </c>
      <c r="C65" s="18" t="s">
        <v>216</v>
      </c>
      <c r="D65" s="19">
        <v>1</v>
      </c>
      <c r="E65" s="20"/>
      <c r="F65" s="21"/>
      <c r="G65" s="22">
        <f>ROUND(D65*F65,2)</f>
        <v>0</v>
      </c>
      <c r="ZY65" t="s">
        <v>217</v>
      </c>
      <c r="ZZ65" s="13" t="s">
        <v>218</v>
      </c>
    </row>
    <row r="66" spans="1:702" ht="15.75" x14ac:dyDescent="0.25">
      <c r="A66" s="9" t="s">
        <v>219</v>
      </c>
      <c r="B66" s="14" t="s">
        <v>220</v>
      </c>
      <c r="C66" s="11"/>
      <c r="D66" s="11"/>
      <c r="E66" s="11"/>
      <c r="F66" s="11"/>
      <c r="G66" s="12"/>
      <c r="ZY66" t="s">
        <v>221</v>
      </c>
      <c r="ZZ66" s="13"/>
    </row>
    <row r="67" spans="1:702" ht="15.75" x14ac:dyDescent="0.25">
      <c r="A67" s="9" t="s">
        <v>222</v>
      </c>
      <c r="B67" s="15" t="s">
        <v>223</v>
      </c>
      <c r="C67" s="11"/>
      <c r="D67" s="11"/>
      <c r="E67" s="11"/>
      <c r="F67" s="11"/>
      <c r="G67" s="12"/>
      <c r="ZY67" t="s">
        <v>224</v>
      </c>
      <c r="ZZ67" s="13"/>
    </row>
    <row r="68" spans="1:702" ht="15.75" x14ac:dyDescent="0.25">
      <c r="A68" s="16"/>
      <c r="B68" s="17" t="s">
        <v>225</v>
      </c>
      <c r="C68" s="18" t="s">
        <v>226</v>
      </c>
      <c r="D68" s="19">
        <v>1</v>
      </c>
      <c r="E68" s="20"/>
      <c r="F68" s="21"/>
      <c r="G68" s="22">
        <f>ROUND(D68*F68,2)</f>
        <v>0</v>
      </c>
      <c r="ZY68" t="s">
        <v>227</v>
      </c>
      <c r="ZZ68" s="13" t="s">
        <v>228</v>
      </c>
    </row>
    <row r="69" spans="1:702" ht="15.75" x14ac:dyDescent="0.25">
      <c r="A69" s="16"/>
      <c r="B69" s="17" t="s">
        <v>229</v>
      </c>
      <c r="C69" s="18" t="s">
        <v>230</v>
      </c>
      <c r="D69" s="19">
        <v>3</v>
      </c>
      <c r="E69" s="20"/>
      <c r="F69" s="21"/>
      <c r="G69" s="22">
        <f>ROUND(D69*F69,2)</f>
        <v>0</v>
      </c>
      <c r="ZY69" t="s">
        <v>231</v>
      </c>
      <c r="ZZ69" s="13" t="s">
        <v>232</v>
      </c>
    </row>
    <row r="70" spans="1:702" ht="15.75" x14ac:dyDescent="0.25">
      <c r="A70" s="24"/>
      <c r="B70" s="25"/>
      <c r="C70" s="26"/>
      <c r="D70" s="26"/>
      <c r="E70" s="26"/>
      <c r="F70" s="26"/>
      <c r="G70" s="27"/>
    </row>
    <row r="71" spans="1:702" x14ac:dyDescent="0.25">
      <c r="A71" s="28"/>
      <c r="B71" s="28"/>
      <c r="C71" s="28"/>
      <c r="D71" s="28"/>
      <c r="E71" s="28"/>
      <c r="F71" s="28"/>
      <c r="G71" s="28"/>
    </row>
    <row r="72" spans="1:702" ht="30" x14ac:dyDescent="0.25">
      <c r="B72" s="29" t="s">
        <v>233</v>
      </c>
      <c r="G72" s="30">
        <f>SUBTOTAL(109,G4:G70)</f>
        <v>0</v>
      </c>
      <c r="ZY72" t="s">
        <v>234</v>
      </c>
    </row>
    <row r="73" spans="1:702" x14ac:dyDescent="0.25">
      <c r="A73" s="31">
        <v>20</v>
      </c>
      <c r="B73" s="29" t="str">
        <f>CONCATENATE("Montant TVA (",A73,"%)")</f>
        <v>Montant TVA (20%)</v>
      </c>
      <c r="G73" s="30">
        <f>(G72*A73)/100</f>
        <v>0</v>
      </c>
      <c r="ZY73" t="s">
        <v>235</v>
      </c>
    </row>
    <row r="74" spans="1:702" x14ac:dyDescent="0.25">
      <c r="B74" s="29" t="s">
        <v>236</v>
      </c>
      <c r="G74" s="30">
        <f>G72+G73</f>
        <v>0</v>
      </c>
      <c r="ZY74" t="s">
        <v>237</v>
      </c>
    </row>
    <row r="75" spans="1:702" x14ac:dyDescent="0.25">
      <c r="G75" s="30"/>
    </row>
    <row r="76" spans="1:702" x14ac:dyDescent="0.25">
      <c r="G76" s="30"/>
    </row>
  </sheetData>
  <mergeCells count="1">
    <mergeCell ref="A1:G1"/>
  </mergeCells>
  <printOptions horizontalCentered="1"/>
  <pageMargins left="0.08" right="0.08" top="0.06" bottom="0.08" header="0.76" footer="0.76"/>
  <pageSetup paperSize="9"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MENUISERIES INTERIEUR</vt:lpstr>
      <vt:lpstr>'Lot N°03 MENUISERIES INTERIEUR'!Impression_des_titres</vt:lpstr>
      <vt:lpstr>'Lot N°03 MENUISERIES INTERIEUR'!Zone_d_impression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TROUTAUD</dc:creator>
  <cp:lastModifiedBy>TROUTAUD</cp:lastModifiedBy>
  <cp:lastPrinted>2025-11-21T11:17:11Z</cp:lastPrinted>
  <dcterms:created xsi:type="dcterms:W3CDTF">2025-11-21T11:08:35Z</dcterms:created>
  <dcterms:modified xsi:type="dcterms:W3CDTF">2025-11-21T11:17:24Z</dcterms:modified>
</cp:coreProperties>
</file>